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Table 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32" i="1" l="1"/>
  <c r="N32" i="1"/>
  <c r="O32" i="1" s="1"/>
  <c r="P32" i="1" s="1"/>
  <c r="K32" i="1" s="1"/>
  <c r="J32" i="1"/>
  <c r="S31" i="1"/>
  <c r="N31" i="1"/>
  <c r="O31" i="1" s="1"/>
  <c r="P31" i="1" s="1"/>
  <c r="K31" i="1" s="1"/>
  <c r="J31" i="1"/>
  <c r="O30" i="1"/>
  <c r="P30" i="1" s="1"/>
  <c r="Q30" i="1" s="1"/>
  <c r="K30" i="1" s="1"/>
  <c r="N30" i="1"/>
  <c r="J30" i="1"/>
  <c r="S28" i="1"/>
  <c r="N28" i="1"/>
  <c r="O28" i="1" s="1"/>
  <c r="P28" i="1" s="1"/>
  <c r="K28" i="1" s="1"/>
  <c r="J28" i="1"/>
  <c r="S27" i="1"/>
  <c r="O27" i="1"/>
  <c r="P27" i="1" s="1"/>
  <c r="K27" i="1" s="1"/>
  <c r="N27" i="1"/>
  <c r="J27" i="1"/>
  <c r="N26" i="1"/>
  <c r="O26" i="1" s="1"/>
  <c r="P26" i="1" s="1"/>
  <c r="Q26" i="1" s="1"/>
  <c r="K26" i="1" s="1"/>
  <c r="J26" i="1"/>
  <c r="I23" i="1"/>
  <c r="L23" i="1" s="1"/>
  <c r="I22" i="1"/>
  <c r="L22" i="1" s="1"/>
  <c r="I20" i="1"/>
  <c r="L20" i="1" s="1"/>
  <c r="I19" i="1"/>
  <c r="L19" i="1" s="1"/>
  <c r="I17" i="1"/>
  <c r="L17" i="1" s="1"/>
  <c r="I16" i="1"/>
  <c r="L16" i="1" s="1"/>
  <c r="I15" i="1"/>
  <c r="L15" i="1" s="1"/>
  <c r="I14" i="1"/>
  <c r="L14" i="1" s="1"/>
  <c r="I12" i="1"/>
  <c r="L12" i="1" s="1"/>
  <c r="I11" i="1"/>
  <c r="L11" i="1" s="1"/>
  <c r="I10" i="1"/>
  <c r="L10" i="1" s="1"/>
  <c r="J10" i="1" l="1"/>
  <c r="J15" i="1"/>
  <c r="J22" i="1"/>
  <c r="J11" i="1"/>
  <c r="J14" i="1"/>
  <c r="J16" i="1"/>
  <c r="J19" i="1"/>
  <c r="J20" i="1"/>
  <c r="J23" i="1"/>
  <c r="K10" i="1"/>
  <c r="K11" i="1"/>
  <c r="K12" i="1"/>
  <c r="K14" i="1"/>
  <c r="K15" i="1"/>
  <c r="K16" i="1"/>
  <c r="K17" i="1"/>
  <c r="K19" i="1"/>
  <c r="K20" i="1"/>
  <c r="K22" i="1"/>
  <c r="K23" i="1"/>
  <c r="J12" i="1"/>
  <c r="J17" i="1"/>
</calcChain>
</file>

<file path=xl/sharedStrings.xml><?xml version="1.0" encoding="utf-8"?>
<sst xmlns="http://schemas.openxmlformats.org/spreadsheetml/2006/main" count="152" uniqueCount="79">
  <si>
    <t>COMUNE DI POGGIO A CAIANO</t>
  </si>
  <si>
    <t>CONTRIBUTO DI COSTRUZIONE (Oneri di Urbanizzazione Primaria e Secondaria e Costo di Costruzione - art. 184 L.R. 65/2014)</t>
  </si>
  <si>
    <t>richiedente</t>
  </si>
  <si>
    <t>ubicazione</t>
  </si>
  <si>
    <t>lavori di:</t>
  </si>
  <si>
    <t>DESTINAZIONE DELL'IMMOBILE</t>
  </si>
  <si>
    <t>Unità di applicazione</t>
  </si>
  <si>
    <t>TARIFFE IN VIGORE dal 1/1/2018</t>
  </si>
  <si>
    <t>TARIFFE IN VIGORE dal 1/1/2024</t>
  </si>
  <si>
    <t>ONERI di Urbanizzazione Primaria e Secondaria</t>
  </si>
  <si>
    <t>RESIDENZIALE</t>
  </si>
  <si>
    <t>primaria</t>
  </si>
  <si>
    <t>secondaria</t>
  </si>
  <si>
    <t>totale</t>
  </si>
  <si>
    <t>adeguamento</t>
  </si>
  <si>
    <t>1) Restauro e ristrutturazione Edilizia</t>
  </si>
  <si>
    <t>mc</t>
  </si>
  <si>
    <t>2) Nuova edificazione, ristrutturazione urbanistica e sostituzione edilizia</t>
  </si>
  <si>
    <t>3) Mutamento di destinazione d'uso edifici rurali
(art. 5 ter L.R. 64/95 "oneri
verdi")</t>
  </si>
  <si>
    <t>ARTIGIANALE E INDUSTRIALE</t>
  </si>
  <si>
    <t>Categorie Generali</t>
  </si>
  <si>
    <t>mq</t>
  </si>
  <si>
    <t>Categorie ISTAT 1971(*)</t>
  </si>
  <si>
    <t>TURISTICO-COMMERCIALE-DIREZIONALE</t>
  </si>
  <si>
    <t>COMMERCIO ALL'INGROSSO E DEPOSITO</t>
  </si>
  <si>
    <t>COSTO DI COSTRUZIONE</t>
  </si>
  <si>
    <t>rivalutazione</t>
  </si>
  <si>
    <t xml:space="preserve">   2009                2010          2011-2013           2018               2024</t>
  </si>
  <si>
    <t>tariffa</t>
  </si>
  <si>
    <t>NUOVE COSTRUZIONI</t>
  </si>
  <si>
    <t>Costo di costruzione unitario per edilizia residenziale</t>
  </si>
  <si>
    <t>2010-2015</t>
  </si>
  <si>
    <t>Costo di costruzione unitario per edifici con destinazione turistica, commerciale e direzionale</t>
  </si>
  <si>
    <r>
      <rPr>
        <sz val="6"/>
        <color rgb="FF000000"/>
        <rFont val="Microsoft Sans Serif"/>
        <family val="2"/>
        <charset val="1"/>
      </rPr>
      <t>10,67% (</t>
    </r>
    <r>
      <rPr>
        <u/>
        <sz val="6"/>
        <color rgb="FF000000"/>
        <rFont val="Microsoft Sans Serif"/>
        <family val="2"/>
        <charset val="1"/>
      </rPr>
      <t>2010-2015</t>
    </r>
    <r>
      <rPr>
        <sz val="6"/>
        <color rgb="FF000000"/>
        <rFont val="Microsoft Sans Serif"/>
        <family val="2"/>
        <charset val="1"/>
      </rPr>
      <t>)</t>
    </r>
  </si>
  <si>
    <t>Costo di costruzione per edifici con destinazione commerciale all'ingrosso</t>
  </si>
  <si>
    <t>RISTRUTTURAZIONI</t>
  </si>
  <si>
    <t>1) ABITAZIONI AVENTI :</t>
  </si>
  <si>
    <t>a) SU &gt; mq. 160 e accessori &gt;= mq. 60</t>
  </si>
  <si>
    <t>b) mq. 130 &lt; SU &lt; mq. 160 e accessori &lt;= mq. 55</t>
  </si>
  <si>
    <t>c) mq. 110 &lt; SU &lt; mq. 130 e accessori &lt;= mq. 50</t>
  </si>
  <si>
    <t>d) mq.  95 &lt; SU &lt; mq.  110 e accessori &lt;= mq. 45</t>
  </si>
  <si>
    <t>e) SU &lt; mq. 95 e accessori &lt;= mq. 40</t>
  </si>
  <si>
    <t>2) ABITAZIONI AVENTI CARATTERISTICHE DI LUSSO (D.</t>
  </si>
  <si>
    <t>M. 2.8.1969)</t>
  </si>
  <si>
    <t>3) COSTRUZIONI O IMPIANTI PER LE ATTIVITA’ TURISTICHE COMMERCIALI E DIREZIONALI</t>
  </si>
  <si>
    <t>QUANTIFICAZIONE DELL'INTERVENTO</t>
  </si>
  <si>
    <t>allegare distinta per calcolo volume e/o superficie con schemi per controllo</t>
  </si>
  <si>
    <t>volume interessato dall'intervento</t>
  </si>
  <si>
    <t>superficie interessata dall'intervento</t>
  </si>
  <si>
    <t>superficie interessata all'intervento (costo costruzione)</t>
  </si>
  <si>
    <t>CALCOLO DEGLI IMPORTI DOVUTI</t>
  </si>
  <si>
    <t>unità di applicazione</t>
  </si>
  <si>
    <t>quantità</t>
  </si>
  <si>
    <t>importi</t>
  </si>
  <si>
    <t>Oneri di urbanizzazione primaria</t>
  </si>
  <si>
    <t>€</t>
  </si>
  <si>
    <t>-</t>
  </si>
  <si>
    <t>Oneri di urbanizzazione secondaria</t>
  </si>
  <si>
    <t>TOTALE ONERI DI URBANIZZAZIONE</t>
  </si>
  <si>
    <t>costo di costruzione unitario</t>
  </si>
  <si>
    <t>percentuale</t>
  </si>
  <si>
    <t>Contributo riferito al costo di costruzione</t>
  </si>
  <si>
    <t>TOTALE COSTO DI COSTRUZIONE</t>
  </si>
  <si>
    <t>CONTRIBUTO TOTALE</t>
  </si>
  <si>
    <t>RATEIZZAZIONE</t>
  </si>
  <si>
    <t>Importo Oneri di Urbanizzazione da rateizzare</t>
  </si>
  <si>
    <t>la rateizzazione è possibile solo se l'importo da versare supera € 1.032,00</t>
  </si>
  <si>
    <t>Nel caso in cui si scelga per il pagamento del suddetto contributo le soluzioni di rateizzazione, si dovra’ presentare a garanzia delle rate sospese idonea polizza fideiussoria rilasciata da Istituto Bancario od Assicurativo debitamente autorizzato, maggiorata del 40% dell’importo dovuto e che consenta l’escussione immediata e diretta da parte del comune, di ciascuna rata</t>
  </si>
  <si>
    <t>UNICA RATA  entro presentazione per SCIA</t>
  </si>
  <si>
    <t>1° rata pari a 1/4 al ritiro o presentazione per le SCIA</t>
  </si>
  <si>
    <t>2° rata pari a 1/4 entro 6 mesi dal ritiro o presentazione SCIA</t>
  </si>
  <si>
    <t>3° rata pari a 1/4 entro 12 mesi dal ritiro o presentazione SCIA</t>
  </si>
  <si>
    <t>4° rata pari a 1/4 entro 18 mesi dal ritiro o presentazione SCIA</t>
  </si>
  <si>
    <t>Importo Costo di Costruzione da rateizzare</t>
  </si>
  <si>
    <t>UNICA RATA  entro presentazione per SCIA o ritiro</t>
  </si>
  <si>
    <t>1° rata pari al 30% entro 2 mesi dall'inizio lavori o dalla presentazione SCIA</t>
  </si>
  <si>
    <t>2° rata pari al 30% entro 1 anno dalla prima rata</t>
  </si>
  <si>
    <t>3° rata pari al 30% entro 60 gg dalla ultimazione dei lavori</t>
  </si>
  <si>
    <r>
      <rPr>
        <sz val="6"/>
        <rFont val="Microsoft Sans Serif"/>
        <family val="2"/>
        <charset val="1"/>
      </rPr>
      <t xml:space="preserve">Poggio a Caiano, </t>
    </r>
    <r>
      <rPr>
        <u/>
        <sz val="6"/>
        <rFont val="Times New Roman"/>
        <family val="1"/>
        <charset val="1"/>
      </rPr>
      <t xml:space="preserve">                              
</t>
    </r>
    <r>
      <rPr>
        <vertAlign val="superscript"/>
        <sz val="6"/>
        <rFont val="Microsoft Sans Serif"/>
        <family val="2"/>
        <charset val="1"/>
      </rPr>
      <t xml:space="preserve">Il presente calcolo è stato effettuato                                      </t>
    </r>
    <r>
      <rPr>
        <sz val="5"/>
        <rFont val="Leelawadee UI"/>
        <family val="2"/>
        <charset val="1"/>
      </rPr>
      <t xml:space="preserve">autoliquidazione d'ufficio
</t>
    </r>
    <r>
      <rPr>
        <sz val="6"/>
        <rFont val="Microsoft Sans Serif"/>
        <family val="2"/>
        <charset val="1"/>
      </rPr>
      <t>IL TECNICO                                                                                                                                                     IL RICHIEDENTE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</si>
</sst>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0"/>
      <color rgb="FF000000"/>
      <name val="Times New Roman"/>
      <charset val="204"/>
    </font>
    <font>
      <sz val="9"/>
      <name val="Microsoft Sans Serif"/>
      <charset val="1"/>
    </font>
    <font>
      <b/>
      <sz val="7"/>
      <name val="Arial"/>
      <family val="2"/>
      <charset val="1"/>
    </font>
    <font>
      <b/>
      <sz val="6"/>
      <color rgb="FF000000"/>
      <name val="Arial"/>
      <family val="2"/>
      <charset val="1"/>
    </font>
    <font>
      <b/>
      <sz val="6"/>
      <name val="Arial"/>
      <family val="2"/>
      <charset val="1"/>
    </font>
    <font>
      <b/>
      <sz val="4.5"/>
      <name val="Arial"/>
      <family val="2"/>
      <charset val="1"/>
    </font>
    <font>
      <b/>
      <sz val="5.5"/>
      <name val="Arial"/>
      <family val="2"/>
      <charset val="1"/>
    </font>
    <font>
      <sz val="5.5"/>
      <name val="Microsoft Sans Serif"/>
      <family val="2"/>
      <charset val="1"/>
    </font>
    <font>
      <b/>
      <sz val="5.5"/>
      <color rgb="FF000000"/>
      <name val="Arial"/>
      <family val="2"/>
      <charset val="1"/>
    </font>
    <font>
      <sz val="6"/>
      <color rgb="FF000000"/>
      <name val="Microsoft Sans Serif"/>
      <family val="2"/>
      <charset val="1"/>
    </font>
    <font>
      <sz val="5.5"/>
      <color rgb="FF000000"/>
      <name val="Times New Roman"/>
      <charset val="204"/>
    </font>
    <font>
      <sz val="5.5"/>
      <color rgb="FF000000"/>
      <name val="Microsoft Sans Serif"/>
      <family val="2"/>
      <charset val="1"/>
    </font>
    <font>
      <u/>
      <sz val="6"/>
      <color rgb="FF000000"/>
      <name val="Microsoft Sans Serif"/>
      <family val="2"/>
      <charset val="1"/>
    </font>
    <font>
      <sz val="6"/>
      <color rgb="FF000000"/>
      <name val="Arial"/>
      <family val="2"/>
      <charset val="1"/>
    </font>
    <font>
      <i/>
      <sz val="5.5"/>
      <name val="Arial"/>
      <family val="2"/>
      <charset val="1"/>
    </font>
    <font>
      <sz val="6"/>
      <name val="Microsoft Sans Serif"/>
      <family val="2"/>
      <charset val="1"/>
    </font>
    <font>
      <u/>
      <sz val="6"/>
      <name val="Times New Roman"/>
      <family val="1"/>
      <charset val="1"/>
    </font>
    <font>
      <vertAlign val="superscript"/>
      <sz val="6"/>
      <name val="Microsoft Sans Serif"/>
      <family val="2"/>
      <charset val="1"/>
    </font>
    <font>
      <sz val="5"/>
      <name val="Leelawade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2B2B2"/>
      </patternFill>
    </fill>
    <fill>
      <patternFill patternType="solid">
        <fgColor rgb="FFB2B2B2"/>
        <bgColor rgb="FFBFBFBF"/>
      </patternFill>
    </fill>
    <fill>
      <patternFill patternType="solid">
        <fgColor rgb="FFFFFF99"/>
        <bgColor rgb="FFFFFFA6"/>
      </patternFill>
    </fill>
    <fill>
      <patternFill patternType="solid">
        <fgColor rgb="FFFFBF00"/>
        <bgColor rgb="FFFF9900"/>
      </patternFill>
    </fill>
    <fill>
      <patternFill patternType="solid">
        <fgColor rgb="FFFFFFA6"/>
        <bgColor rgb="FFFFFF9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5" fillId="0" borderId="1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4" fontId="8" fillId="2" borderId="1" xfId="0" applyNumberFormat="1" applyFont="1" applyFill="1" applyBorder="1" applyAlignment="1" applyProtection="1">
      <alignment horizontal="center" vertical="center" shrinkToFit="1"/>
    </xf>
    <xf numFmtId="10" fontId="9" fillId="0" borderId="1" xfId="0" applyNumberFormat="1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 indent="1"/>
    </xf>
    <xf numFmtId="0" fontId="4" fillId="0" borderId="1" xfId="0" applyFont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 indent="6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1" xfId="0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2" fontId="8" fillId="2" borderId="1" xfId="0" applyNumberFormat="1" applyFont="1" applyFill="1" applyBorder="1" applyAlignment="1" applyProtection="1">
      <alignment horizontal="right" vertical="center" shrinkToFit="1"/>
    </xf>
    <xf numFmtId="10" fontId="9" fillId="5" borderId="1" xfId="0" applyNumberFormat="1" applyFont="1" applyFill="1" applyBorder="1" applyAlignment="1" applyProtection="1">
      <alignment horizontal="right" vertical="center" shrinkToFit="1"/>
    </xf>
    <xf numFmtId="2" fontId="3" fillId="6" borderId="1" xfId="0" applyNumberFormat="1" applyFont="1" applyFill="1" applyBorder="1" applyAlignment="1" applyProtection="1">
      <alignment horizontal="right" vertical="center" shrinkToFit="1"/>
    </xf>
    <xf numFmtId="0" fontId="10" fillId="0" borderId="1" xfId="0" applyFont="1" applyBorder="1" applyAlignment="1" applyProtection="1">
      <alignment horizontal="left" vertical="center" wrapText="1"/>
    </xf>
    <xf numFmtId="10" fontId="9" fillId="0" borderId="1" xfId="0" applyNumberFormat="1" applyFont="1" applyBorder="1" applyAlignment="1" applyProtection="1">
      <alignment horizontal="right" vertical="center" shrinkToFit="1"/>
    </xf>
    <xf numFmtId="2" fontId="3" fillId="0" borderId="1" xfId="0" applyNumberFormat="1" applyFont="1" applyBorder="1" applyAlignment="1" applyProtection="1">
      <alignment horizontal="right" vertical="center" shrinkToFit="1"/>
    </xf>
    <xf numFmtId="10" fontId="11" fillId="0" borderId="1" xfId="0" applyNumberFormat="1" applyFont="1" applyBorder="1" applyAlignment="1" applyProtection="1">
      <alignment horizontal="right" vertical="center" shrinkToFit="1"/>
    </xf>
    <xf numFmtId="2" fontId="8" fillId="0" borderId="1" xfId="0" applyNumberFormat="1" applyFont="1" applyBorder="1" applyAlignment="1" applyProtection="1">
      <alignment horizontal="right" vertical="center" shrinkToFit="1"/>
    </xf>
    <xf numFmtId="2" fontId="8" fillId="2" borderId="1" xfId="0" applyNumberFormat="1" applyFont="1" applyFill="1" applyBorder="1" applyAlignment="1" applyProtection="1">
      <alignment horizontal="center" vertical="center" shrinkToFit="1"/>
    </xf>
    <xf numFmtId="2" fontId="8" fillId="0" borderId="0" xfId="0" applyNumberFormat="1" applyFont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/>
    </xf>
    <xf numFmtId="4" fontId="3" fillId="6" borderId="1" xfId="0" applyNumberFormat="1" applyFont="1" applyFill="1" applyBorder="1" applyAlignment="1" applyProtection="1">
      <alignment horizontal="right" vertical="center" shrinkToFit="1"/>
    </xf>
    <xf numFmtId="4" fontId="8" fillId="2" borderId="1" xfId="0" applyNumberFormat="1" applyFont="1" applyFill="1" applyBorder="1" applyAlignment="1" applyProtection="1">
      <alignment horizontal="center" vertical="center" shrinkToFit="1"/>
    </xf>
    <xf numFmtId="10" fontId="9" fillId="5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 shrinkToFit="1"/>
    </xf>
    <xf numFmtId="164" fontId="8" fillId="0" borderId="1" xfId="0" applyNumberFormat="1" applyFont="1" applyBorder="1" applyAlignment="1" applyProtection="1">
      <alignment horizontal="center" vertical="center" shrinkToFit="1"/>
    </xf>
    <xf numFmtId="0" fontId="14" fillId="0" borderId="1" xfId="0" applyFont="1" applyBorder="1" applyAlignment="1" applyProtection="1">
      <alignment horizontal="right" vertical="center" wrapText="1" indent="2"/>
    </xf>
    <xf numFmtId="0" fontId="4" fillId="2" borderId="1" xfId="0" applyFont="1" applyFill="1" applyBorder="1" applyAlignment="1" applyProtection="1">
      <alignment horizontal="left" vertical="center" wrapText="1" indent="2"/>
    </xf>
    <xf numFmtId="0" fontId="1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right" vertical="center" wrapText="1" indent="2"/>
    </xf>
    <xf numFmtId="2" fontId="3" fillId="4" borderId="1" xfId="0" applyNumberFormat="1" applyFont="1" applyFill="1" applyBorder="1" applyAlignment="1" applyProtection="1">
      <alignment horizontal="right" vertical="center" shrinkToFit="1"/>
    </xf>
    <xf numFmtId="0" fontId="0" fillId="4" borderId="1" xfId="0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 indent="3"/>
    </xf>
    <xf numFmtId="0" fontId="7" fillId="0" borderId="1" xfId="0" applyFont="1" applyBorder="1" applyAlignment="1" applyProtection="1">
      <alignment horizontal="left" vertical="center" wrapText="1" indent="1"/>
    </xf>
    <xf numFmtId="0" fontId="4" fillId="0" borderId="1" xfId="0" applyFont="1" applyBorder="1" applyAlignment="1" applyProtection="1">
      <alignment horizontal="right" vertical="center" wrapText="1" indent="1"/>
    </xf>
    <xf numFmtId="0" fontId="4" fillId="4" borderId="1" xfId="0" applyFont="1" applyFill="1" applyBorder="1" applyAlignment="1" applyProtection="1">
      <alignment horizontal="righ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right" vertical="center" shrinkToFi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right" vertical="center" wrapText="1"/>
    </xf>
    <xf numFmtId="10" fontId="8" fillId="0" borderId="1" xfId="0" applyNumberFormat="1" applyFont="1" applyBorder="1" applyAlignment="1" applyProtection="1">
      <alignment horizontal="right" vertical="center" shrinkToFit="1"/>
    </xf>
    <xf numFmtId="0" fontId="0" fillId="0" borderId="2" xfId="0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 indent="3"/>
    </xf>
    <xf numFmtId="0" fontId="7" fillId="0" borderId="1" xfId="0" applyFont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right" vertical="center" wrapText="1" indent="1"/>
    </xf>
    <xf numFmtId="0" fontId="15" fillId="0" borderId="1" xfId="0" applyFont="1" applyBorder="1" applyAlignment="1" applyProtection="1">
      <alignment horizontal="left" vertical="top" wrapText="1" indent="1"/>
    </xf>
    <xf numFmtId="0" fontId="0" fillId="0" borderId="1" xfId="0" applyBorder="1" applyAlignment="1" applyProtection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A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BF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1170360</xdr:rowOff>
    </xdr:from>
    <xdr:to>
      <xdr:col>1</xdr:col>
      <xdr:colOff>1871280</xdr:colOff>
      <xdr:row>90</xdr:row>
      <xdr:rowOff>1170720</xdr:rowOff>
    </xdr:to>
    <xdr:sp macro="" textlink="">
      <xdr:nvSpPr>
        <xdr:cNvPr id="2" name="Shape 3"/>
        <xdr:cNvSpPr/>
      </xdr:nvSpPr>
      <xdr:spPr>
        <a:xfrm>
          <a:off x="127080" y="14430600"/>
          <a:ext cx="1871280" cy="360"/>
        </a:xfrm>
        <a:custGeom>
          <a:avLst/>
          <a:gdLst>
            <a:gd name="textAreaLeft" fmla="*/ 0 w 1871280"/>
            <a:gd name="textAreaRight" fmla="*/ 1872720 w 187128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w="1873250">
              <a:moveTo>
                <a:pt x="0" y="0"/>
              </a:moveTo>
              <a:lnTo>
                <a:pt x="1872996" y="0"/>
              </a:lnTo>
            </a:path>
          </a:pathLst>
        </a:custGeom>
        <a:noFill/>
        <a:ln w="13716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427320</xdr:colOff>
      <xdr:row>90</xdr:row>
      <xdr:rowOff>1170360</xdr:rowOff>
    </xdr:from>
    <xdr:to>
      <xdr:col>6</xdr:col>
      <xdr:colOff>296280</xdr:colOff>
      <xdr:row>90</xdr:row>
      <xdr:rowOff>1170720</xdr:rowOff>
    </xdr:to>
    <xdr:sp macro="" textlink="">
      <xdr:nvSpPr>
        <xdr:cNvPr id="3" name="Shape 4"/>
        <xdr:cNvSpPr/>
      </xdr:nvSpPr>
      <xdr:spPr>
        <a:xfrm>
          <a:off x="4046040" y="14430600"/>
          <a:ext cx="863640" cy="360"/>
        </a:xfrm>
        <a:custGeom>
          <a:avLst/>
          <a:gdLst>
            <a:gd name="textAreaLeft" fmla="*/ 0 w 863640"/>
            <a:gd name="textAreaRight" fmla="*/ 865080 w 863640"/>
            <a:gd name="textAreaTop" fmla="*/ 0 h 360"/>
            <a:gd name="textAreaBottom" fmla="*/ 5760 h 360"/>
          </a:gdLst>
          <a:ahLst/>
          <a:cxnLst/>
          <a:rect l="textAreaLeft" t="textAreaTop" r="textAreaRight" b="textAreaBottom"/>
          <a:pathLst>
            <a:path w="858519">
              <a:moveTo>
                <a:pt x="0" y="0"/>
              </a:moveTo>
              <a:lnTo>
                <a:pt x="858012" y="0"/>
              </a:lnTo>
            </a:path>
          </a:pathLst>
        </a:custGeom>
        <a:noFill/>
        <a:ln w="13716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1859400</xdr:colOff>
      <xdr:row>90</xdr:row>
      <xdr:rowOff>312480</xdr:rowOff>
    </xdr:from>
    <xdr:to>
      <xdr:col>1</xdr:col>
      <xdr:colOff>1923480</xdr:colOff>
      <xdr:row>90</xdr:row>
      <xdr:rowOff>484560</xdr:rowOff>
    </xdr:to>
    <xdr:grpSp>
      <xdr:nvGrpSpPr>
        <xdr:cNvPr id="4" name="Group 5"/>
        <xdr:cNvGrpSpPr/>
      </xdr:nvGrpSpPr>
      <xdr:grpSpPr>
        <a:xfrm>
          <a:off x="1975061" y="13470587"/>
          <a:ext cx="64080" cy="172080"/>
          <a:chOff x="1986480" y="13572720"/>
          <a:chExt cx="64080" cy="172080"/>
        </a:xfrm>
      </xdr:grpSpPr>
      <xdr:sp macro="" textlink="">
        <xdr:nvSpPr>
          <xdr:cNvPr id="5" name="Shape 6"/>
          <xdr:cNvSpPr/>
        </xdr:nvSpPr>
        <xdr:spPr>
          <a:xfrm>
            <a:off x="1986480" y="13572720"/>
            <a:ext cx="64080" cy="64080"/>
          </a:xfrm>
          <a:custGeom>
            <a:avLst/>
            <a:gdLst>
              <a:gd name="textAreaLeft" fmla="*/ 0 w 64080"/>
              <a:gd name="textAreaRight" fmla="*/ 65520 w 64080"/>
              <a:gd name="textAreaTop" fmla="*/ 0 h 64080"/>
              <a:gd name="textAreaBottom" fmla="*/ 65520 h 64080"/>
            </a:gdLst>
            <a:ahLst/>
            <a:cxnLst/>
            <a:rect l="textAreaLeft" t="textAreaTop" r="textAreaRight" b="textAreaBottom"/>
            <a:pathLst>
              <a:path w="66040" h="66040">
                <a:moveTo>
                  <a:pt x="65531" y="65532"/>
                </a:moveTo>
                <a:lnTo>
                  <a:pt x="0" y="65532"/>
                </a:lnTo>
                <a:lnTo>
                  <a:pt x="0" y="0"/>
                </a:lnTo>
                <a:lnTo>
                  <a:pt x="65531" y="0"/>
                </a:lnTo>
                <a:lnTo>
                  <a:pt x="65531" y="65532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</xdr:sp>
      <xdr:sp macro="" textlink="">
        <xdr:nvSpPr>
          <xdr:cNvPr id="6" name="Shape 7"/>
          <xdr:cNvSpPr/>
        </xdr:nvSpPr>
        <xdr:spPr>
          <a:xfrm>
            <a:off x="1990800" y="13577400"/>
            <a:ext cx="54720" cy="54720"/>
          </a:xfrm>
          <a:custGeom>
            <a:avLst/>
            <a:gdLst>
              <a:gd name="textAreaLeft" fmla="*/ 0 w 54720"/>
              <a:gd name="textAreaRight" fmla="*/ 56160 w 54720"/>
              <a:gd name="textAreaTop" fmla="*/ 0 h 54720"/>
              <a:gd name="textAreaBottom" fmla="*/ 56160 h 54720"/>
            </a:gdLst>
            <a:ahLst/>
            <a:cxnLst/>
            <a:rect l="textAreaLeft" t="textAreaTop" r="textAreaRight" b="textAreaBottom"/>
            <a:pathLst>
              <a:path w="56515" h="56515">
                <a:moveTo>
                  <a:pt x="56388" y="56388"/>
                </a:moveTo>
                <a:lnTo>
                  <a:pt x="0" y="56388"/>
                </a:lnTo>
                <a:lnTo>
                  <a:pt x="0" y="0"/>
                </a:lnTo>
                <a:lnTo>
                  <a:pt x="56388" y="0"/>
                </a:lnTo>
                <a:lnTo>
                  <a:pt x="56388" y="56388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</xdr:sp>
      <xdr:sp macro="" textlink="">
        <xdr:nvSpPr>
          <xdr:cNvPr id="7" name="Shape 8"/>
          <xdr:cNvSpPr/>
        </xdr:nvSpPr>
        <xdr:spPr>
          <a:xfrm>
            <a:off x="1986480" y="13680720"/>
            <a:ext cx="64080" cy="64080"/>
          </a:xfrm>
          <a:custGeom>
            <a:avLst/>
            <a:gdLst>
              <a:gd name="textAreaLeft" fmla="*/ 0 w 64080"/>
              <a:gd name="textAreaRight" fmla="*/ 65520 w 64080"/>
              <a:gd name="textAreaTop" fmla="*/ 0 h 64080"/>
              <a:gd name="textAreaBottom" fmla="*/ 65520 h 64080"/>
            </a:gdLst>
            <a:ahLst/>
            <a:cxnLst/>
            <a:rect l="textAreaLeft" t="textAreaTop" r="textAreaRight" b="textAreaBottom"/>
            <a:pathLst>
              <a:path w="66040" h="66040">
                <a:moveTo>
                  <a:pt x="65531" y="65532"/>
                </a:moveTo>
                <a:lnTo>
                  <a:pt x="0" y="65532"/>
                </a:lnTo>
                <a:lnTo>
                  <a:pt x="0" y="0"/>
                </a:lnTo>
                <a:lnTo>
                  <a:pt x="65531" y="0"/>
                </a:lnTo>
                <a:lnTo>
                  <a:pt x="65531" y="65532"/>
                </a:lnTo>
                <a:close/>
              </a:path>
            </a:pathLst>
          </a:custGeom>
          <a:solidFill>
            <a:srgbClr val="000000">
              <a:alpha val="50000"/>
            </a:srgbClr>
          </a:solidFill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</xdr:sp>
      <xdr:sp macro="" textlink="">
        <xdr:nvSpPr>
          <xdr:cNvPr id="8" name="Shape 9"/>
          <xdr:cNvSpPr/>
        </xdr:nvSpPr>
        <xdr:spPr>
          <a:xfrm>
            <a:off x="1990800" y="13685400"/>
            <a:ext cx="54720" cy="54720"/>
          </a:xfrm>
          <a:custGeom>
            <a:avLst/>
            <a:gdLst>
              <a:gd name="textAreaLeft" fmla="*/ 0 w 54720"/>
              <a:gd name="textAreaRight" fmla="*/ 56160 w 54720"/>
              <a:gd name="textAreaTop" fmla="*/ 0 h 54720"/>
              <a:gd name="textAreaBottom" fmla="*/ 56160 h 54720"/>
            </a:gdLst>
            <a:ahLst/>
            <a:cxnLst/>
            <a:rect l="textAreaLeft" t="textAreaTop" r="textAreaRight" b="textAreaBottom"/>
            <a:pathLst>
              <a:path w="56515" h="56515">
                <a:moveTo>
                  <a:pt x="56388" y="56387"/>
                </a:moveTo>
                <a:lnTo>
                  <a:pt x="0" y="56387"/>
                </a:lnTo>
                <a:lnTo>
                  <a:pt x="0" y="0"/>
                </a:lnTo>
                <a:lnTo>
                  <a:pt x="56388" y="0"/>
                </a:lnTo>
                <a:lnTo>
                  <a:pt x="56388" y="56387"/>
                </a:lnTo>
                <a:close/>
              </a:path>
            </a:pathLst>
          </a:custGeom>
          <a:solidFill>
            <a:srgbClr val="FFFFFF">
              <a:alpha val="50000"/>
            </a:srgbClr>
          </a:solidFill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</xdr:sp>
    </xdr:grpSp>
    <xdr:clientData/>
  </xdr:twoCellAnchor>
  <xdr:twoCellAnchor editAs="oneCell">
    <xdr:from>
      <xdr:col>1</xdr:col>
      <xdr:colOff>1009800</xdr:colOff>
      <xdr:row>0</xdr:row>
      <xdr:rowOff>204840</xdr:rowOff>
    </xdr:from>
    <xdr:to>
      <xdr:col>1</xdr:col>
      <xdr:colOff>1306440</xdr:colOff>
      <xdr:row>0</xdr:row>
      <xdr:rowOff>507240</xdr:rowOff>
    </xdr:to>
    <xdr:pic>
      <xdr:nvPicPr>
        <xdr:cNvPr id="9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1136880" y="204840"/>
          <a:ext cx="296640" cy="302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946440</xdr:colOff>
      <xdr:row>0</xdr:row>
      <xdr:rowOff>0</xdr:rowOff>
    </xdr:from>
    <xdr:to>
      <xdr:col>1</xdr:col>
      <xdr:colOff>1475280</xdr:colOff>
      <xdr:row>0</xdr:row>
      <xdr:rowOff>639720</xdr:rowOff>
    </xdr:to>
    <xdr:pic>
      <xdr:nvPicPr>
        <xdr:cNvPr id="10" name="Immagine 9"/>
        <xdr:cNvPicPr/>
      </xdr:nvPicPr>
      <xdr:blipFill>
        <a:blip xmlns:r="http://schemas.openxmlformats.org/officeDocument/2006/relationships" r:embed="rId2"/>
        <a:stretch/>
      </xdr:blipFill>
      <xdr:spPr>
        <a:xfrm>
          <a:off x="1073520" y="0"/>
          <a:ext cx="528840" cy="639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"/>
  <sheetViews>
    <sheetView tabSelected="1" topLeftCell="A10" zoomScale="140" zoomScaleNormal="140" workbookViewId="0">
      <selection activeCell="X26" sqref="X26"/>
    </sheetView>
  </sheetViews>
  <sheetFormatPr defaultColWidth="8.5" defaultRowHeight="12.75" x14ac:dyDescent="0.2"/>
  <cols>
    <col min="1" max="1" width="2" style="15" customWidth="1"/>
    <col min="2" max="2" width="34.1640625" style="15" customWidth="1"/>
    <col min="3" max="3" width="10.83203125" style="15" customWidth="1"/>
    <col min="4" max="4" width="10" style="15" customWidth="1"/>
    <col min="5" max="7" width="7.83203125" style="15" customWidth="1"/>
    <col min="8" max="8" width="7.5" style="15" customWidth="1"/>
    <col min="9" max="11" width="7.83203125" style="15" customWidth="1"/>
    <col min="12" max="12" width="11.5" style="15" customWidth="1"/>
    <col min="14" max="20" width="8.5" style="15" hidden="1"/>
  </cols>
  <sheetData>
    <row r="1" spans="1:12" ht="53.2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.75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1.25" customHeight="1" x14ac:dyDescent="0.2">
      <c r="A3" s="16"/>
      <c r="B3" s="17">
        <v>2024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9.75" customHeight="1" x14ac:dyDescent="0.2">
      <c r="A4" s="16"/>
      <c r="B4" s="18" t="s">
        <v>2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9.75" customHeight="1" x14ac:dyDescent="0.2">
      <c r="A5" s="16"/>
      <c r="B5" s="18" t="s">
        <v>3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ht="11.25" customHeight="1" x14ac:dyDescent="0.2">
      <c r="A6" s="16"/>
      <c r="B6" s="18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18" customHeight="1" x14ac:dyDescent="0.2">
      <c r="A7" s="16"/>
      <c r="B7" s="19" t="s">
        <v>5</v>
      </c>
      <c r="C7" s="16"/>
      <c r="D7" s="20" t="s">
        <v>6</v>
      </c>
      <c r="E7" s="11" t="s">
        <v>7</v>
      </c>
      <c r="F7" s="11"/>
      <c r="G7" s="11"/>
      <c r="H7" s="21"/>
      <c r="I7" s="10" t="s">
        <v>8</v>
      </c>
      <c r="J7" s="10"/>
      <c r="K7" s="10"/>
      <c r="L7" s="10"/>
    </row>
    <row r="8" spans="1:12" ht="9" customHeight="1" x14ac:dyDescent="0.2">
      <c r="A8" s="16"/>
      <c r="B8" s="9" t="s">
        <v>9</v>
      </c>
      <c r="C8" s="9"/>
      <c r="D8" s="9"/>
      <c r="E8" s="8"/>
      <c r="F8" s="8"/>
      <c r="G8" s="8"/>
      <c r="H8" s="21"/>
      <c r="I8" s="8"/>
      <c r="J8" s="8"/>
      <c r="K8" s="8"/>
      <c r="L8" s="8"/>
    </row>
    <row r="9" spans="1:12" ht="9" customHeight="1" x14ac:dyDescent="0.2">
      <c r="A9" s="22"/>
      <c r="B9" s="18" t="s">
        <v>10</v>
      </c>
      <c r="C9" s="16"/>
      <c r="D9" s="16"/>
      <c r="E9" s="23" t="s">
        <v>11</v>
      </c>
      <c r="F9" s="23" t="s">
        <v>12</v>
      </c>
      <c r="G9" s="23" t="s">
        <v>13</v>
      </c>
      <c r="H9" s="21"/>
      <c r="I9" s="24" t="s">
        <v>14</v>
      </c>
      <c r="J9" s="23" t="s">
        <v>11</v>
      </c>
      <c r="K9" s="23" t="s">
        <v>12</v>
      </c>
      <c r="L9" s="23" t="s">
        <v>13</v>
      </c>
    </row>
    <row r="10" spans="1:12" ht="8.25" customHeight="1" x14ac:dyDescent="0.2">
      <c r="A10" s="22"/>
      <c r="B10" s="25" t="s">
        <v>15</v>
      </c>
      <c r="C10" s="16"/>
      <c r="D10" s="24" t="s">
        <v>16</v>
      </c>
      <c r="E10" s="26">
        <v>3.45</v>
      </c>
      <c r="F10" s="26">
        <v>9.9600000000000009</v>
      </c>
      <c r="G10" s="26">
        <v>13.4</v>
      </c>
      <c r="H10" s="16"/>
      <c r="I10" s="27">
        <f>((119.5/100.8*100)-100)/100</f>
        <v>0.18551587301587305</v>
      </c>
      <c r="J10" s="28">
        <f>E10+(E10*I10)</f>
        <v>4.0900297619047619</v>
      </c>
      <c r="K10" s="28">
        <f>F10+(F10*I10)</f>
        <v>11.807738095238097</v>
      </c>
      <c r="L10" s="28">
        <f>G10+(G10*I10)</f>
        <v>15.885912698412699</v>
      </c>
    </row>
    <row r="11" spans="1:12" ht="14.25" customHeight="1" x14ac:dyDescent="0.2">
      <c r="A11" s="16"/>
      <c r="B11" s="25" t="s">
        <v>17</v>
      </c>
      <c r="C11" s="16"/>
      <c r="D11" s="24" t="s">
        <v>16</v>
      </c>
      <c r="E11" s="26">
        <v>11.49</v>
      </c>
      <c r="F11" s="26">
        <v>33.19</v>
      </c>
      <c r="G11" s="26">
        <v>44.68</v>
      </c>
      <c r="H11" s="16"/>
      <c r="I11" s="27">
        <f>((119.5/100.8*100)-100)/100</f>
        <v>0.18551587301587305</v>
      </c>
      <c r="J11" s="28">
        <f>E11+(E11*I11)</f>
        <v>13.621577380952381</v>
      </c>
      <c r="K11" s="28">
        <f>F11+(F11*I11)</f>
        <v>39.347271825396824</v>
      </c>
      <c r="L11" s="28">
        <f>G11+(G11*I11)</f>
        <v>52.968849206349205</v>
      </c>
    </row>
    <row r="12" spans="1:12" ht="24.75" customHeight="1" x14ac:dyDescent="0.2">
      <c r="A12" s="16"/>
      <c r="B12" s="25" t="s">
        <v>18</v>
      </c>
      <c r="C12" s="16"/>
      <c r="D12" s="24" t="s">
        <v>16</v>
      </c>
      <c r="E12" s="26">
        <v>9.19</v>
      </c>
      <c r="F12" s="26">
        <v>26.55</v>
      </c>
      <c r="G12" s="26">
        <v>35.74</v>
      </c>
      <c r="H12" s="16"/>
      <c r="I12" s="27">
        <f>((119.5/100.8*100)-100)/100</f>
        <v>0.18551587301587305</v>
      </c>
      <c r="J12" s="28">
        <f>E12+(E12*I12)</f>
        <v>10.894890873015873</v>
      </c>
      <c r="K12" s="28">
        <f>F12+(F12*I12)</f>
        <v>31.475446428571431</v>
      </c>
      <c r="L12" s="28">
        <f>G12+(G12*I12)</f>
        <v>42.370337301587305</v>
      </c>
    </row>
    <row r="13" spans="1:12" ht="9" customHeight="1" x14ac:dyDescent="0.2">
      <c r="A13" s="22"/>
      <c r="B13" s="18" t="s">
        <v>19</v>
      </c>
      <c r="C13" s="16"/>
      <c r="D13" s="16"/>
      <c r="E13" s="29"/>
      <c r="F13" s="29"/>
      <c r="G13" s="29"/>
      <c r="H13" s="16"/>
      <c r="I13" s="30"/>
      <c r="J13" s="31"/>
      <c r="K13" s="31"/>
      <c r="L13" s="31"/>
    </row>
    <row r="14" spans="1:12" ht="14.25" customHeight="1" x14ac:dyDescent="0.2">
      <c r="A14" s="16"/>
      <c r="B14" s="25" t="s">
        <v>15</v>
      </c>
      <c r="C14" s="25" t="s">
        <v>20</v>
      </c>
      <c r="D14" s="24" t="s">
        <v>21</v>
      </c>
      <c r="E14" s="26">
        <v>4.5999999999999996</v>
      </c>
      <c r="F14" s="26">
        <v>4.21</v>
      </c>
      <c r="G14" s="26">
        <v>8.81</v>
      </c>
      <c r="H14" s="16"/>
      <c r="I14" s="27">
        <f>((119.5/100.8*100)-100)/100</f>
        <v>0.18551587301587305</v>
      </c>
      <c r="J14" s="28">
        <f>E14+(E14*I14)</f>
        <v>5.4533730158730158</v>
      </c>
      <c r="K14" s="28">
        <f>F14+(F14*I14)</f>
        <v>4.9910218253968255</v>
      </c>
      <c r="L14" s="28">
        <f>G14+(G14*I14)</f>
        <v>10.444394841269842</v>
      </c>
    </row>
    <row r="15" spans="1:12" ht="14.25" customHeight="1" x14ac:dyDescent="0.2">
      <c r="A15" s="16"/>
      <c r="B15" s="16"/>
      <c r="C15" s="25" t="s">
        <v>22</v>
      </c>
      <c r="D15" s="24" t="s">
        <v>21</v>
      </c>
      <c r="E15" s="26">
        <v>4.9800000000000004</v>
      </c>
      <c r="F15" s="26">
        <v>4.21</v>
      </c>
      <c r="G15" s="26">
        <v>9.19</v>
      </c>
      <c r="H15" s="16"/>
      <c r="I15" s="27">
        <f>((119.5/100.8*100)-100)/100</f>
        <v>0.18551587301587305</v>
      </c>
      <c r="J15" s="28">
        <f>E15+(E15*I15)</f>
        <v>5.9038690476190485</v>
      </c>
      <c r="K15" s="28">
        <f>F15+(F15*I15)</f>
        <v>4.9910218253968255</v>
      </c>
      <c r="L15" s="28">
        <f>G15+(G15*I15)</f>
        <v>10.894890873015873</v>
      </c>
    </row>
    <row r="16" spans="1:12" ht="14.25" customHeight="1" x14ac:dyDescent="0.2">
      <c r="A16" s="16"/>
      <c r="B16" s="25" t="s">
        <v>17</v>
      </c>
      <c r="C16" s="25" t="s">
        <v>20</v>
      </c>
      <c r="D16" s="24" t="s">
        <v>21</v>
      </c>
      <c r="E16" s="26">
        <v>15.21</v>
      </c>
      <c r="F16" s="26">
        <v>14.04</v>
      </c>
      <c r="G16" s="26">
        <v>29.25</v>
      </c>
      <c r="H16" s="16"/>
      <c r="I16" s="27">
        <f>((119.5/100.8*100)-100)/100</f>
        <v>0.18551587301587305</v>
      </c>
      <c r="J16" s="28">
        <f>E16+(E16*I16)</f>
        <v>18.031696428571429</v>
      </c>
      <c r="K16" s="28">
        <f>F16+(F16*I16)</f>
        <v>16.644642857142856</v>
      </c>
      <c r="L16" s="28">
        <f>G16+(G16*I16)</f>
        <v>34.676339285714285</v>
      </c>
    </row>
    <row r="17" spans="1:19" ht="15.75" customHeight="1" x14ac:dyDescent="0.2">
      <c r="A17" s="16"/>
      <c r="B17" s="16"/>
      <c r="C17" s="25" t="s">
        <v>22</v>
      </c>
      <c r="D17" s="24" t="s">
        <v>21</v>
      </c>
      <c r="E17" s="26">
        <v>16.59</v>
      </c>
      <c r="F17" s="26">
        <v>14.04</v>
      </c>
      <c r="G17" s="26">
        <v>30.63</v>
      </c>
      <c r="H17" s="16"/>
      <c r="I17" s="27">
        <f>((119.5/100.8*100)-100)/100</f>
        <v>0.18551587301587305</v>
      </c>
      <c r="J17" s="28">
        <f>E17+(E17*I17)</f>
        <v>19.667708333333334</v>
      </c>
      <c r="K17" s="28">
        <f>F17+(F17*I17)</f>
        <v>16.644642857142856</v>
      </c>
      <c r="L17" s="28">
        <f>G17+(G17*I17)</f>
        <v>36.312351190476193</v>
      </c>
    </row>
    <row r="18" spans="1:19" ht="9" customHeight="1" x14ac:dyDescent="0.2">
      <c r="A18" s="22"/>
      <c r="B18" s="18" t="s">
        <v>23</v>
      </c>
      <c r="C18" s="16"/>
      <c r="D18" s="16"/>
      <c r="E18" s="29"/>
      <c r="F18" s="29"/>
      <c r="G18" s="29"/>
      <c r="H18" s="16"/>
      <c r="I18" s="30"/>
      <c r="J18" s="31"/>
      <c r="K18" s="31"/>
      <c r="L18" s="31"/>
    </row>
    <row r="19" spans="1:19" ht="8.25" customHeight="1" x14ac:dyDescent="0.2">
      <c r="A19" s="22"/>
      <c r="B19" s="25" t="s">
        <v>15</v>
      </c>
      <c r="C19" s="16"/>
      <c r="D19" s="24" t="s">
        <v>16</v>
      </c>
      <c r="E19" s="26">
        <v>4.05</v>
      </c>
      <c r="F19" s="26">
        <v>2.02</v>
      </c>
      <c r="G19" s="26">
        <v>6.07</v>
      </c>
      <c r="H19" s="16"/>
      <c r="I19" s="27">
        <f>((119.5/100.8*100)-100)/100</f>
        <v>0.18551587301587305</v>
      </c>
      <c r="J19" s="28">
        <f>E19+(E19*I19)</f>
        <v>4.8013392857142856</v>
      </c>
      <c r="K19" s="28">
        <f>F19+(F19*I19)</f>
        <v>2.3947420634920635</v>
      </c>
      <c r="L19" s="28">
        <f>G19+(G19*I19)</f>
        <v>7.1960813492063496</v>
      </c>
    </row>
    <row r="20" spans="1:19" ht="15.75" customHeight="1" x14ac:dyDescent="0.2">
      <c r="A20" s="16"/>
      <c r="B20" s="25" t="s">
        <v>17</v>
      </c>
      <c r="C20" s="16"/>
      <c r="D20" s="24" t="s">
        <v>16</v>
      </c>
      <c r="E20" s="26">
        <v>13.48</v>
      </c>
      <c r="F20" s="26">
        <v>6.74</v>
      </c>
      <c r="G20" s="26">
        <v>20.23</v>
      </c>
      <c r="H20" s="16"/>
      <c r="I20" s="27">
        <f>((119.5/100.8*100)-100)/100</f>
        <v>0.18551587301587305</v>
      </c>
      <c r="J20" s="28">
        <f>E20+(E20*I20)</f>
        <v>15.980753968253969</v>
      </c>
      <c r="K20" s="28">
        <f>F20+(F20*I20)</f>
        <v>7.9903769841269847</v>
      </c>
      <c r="L20" s="28">
        <f>G20+(G20*I20)</f>
        <v>23.982986111111114</v>
      </c>
    </row>
    <row r="21" spans="1:19" ht="9" customHeight="1" x14ac:dyDescent="0.2">
      <c r="A21" s="22"/>
      <c r="B21" s="18" t="s">
        <v>24</v>
      </c>
      <c r="C21" s="16"/>
      <c r="D21" s="16"/>
      <c r="E21" s="29"/>
      <c r="F21" s="29"/>
      <c r="G21" s="29"/>
      <c r="H21" s="16"/>
      <c r="I21" s="30"/>
      <c r="J21" s="31"/>
      <c r="K21" s="31"/>
      <c r="L21" s="31"/>
    </row>
    <row r="22" spans="1:19" ht="8.25" customHeight="1" x14ac:dyDescent="0.2">
      <c r="A22" s="22"/>
      <c r="B22" s="25" t="s">
        <v>15</v>
      </c>
      <c r="C22" s="16"/>
      <c r="D22" s="24" t="s">
        <v>21</v>
      </c>
      <c r="E22" s="26">
        <v>8.0399999999999991</v>
      </c>
      <c r="F22" s="26">
        <v>2.68</v>
      </c>
      <c r="G22" s="26">
        <v>10.72</v>
      </c>
      <c r="H22" s="16"/>
      <c r="I22" s="27">
        <f>((119.5/100.8*100)-100)/100</f>
        <v>0.18551587301587305</v>
      </c>
      <c r="J22" s="28">
        <f>E22+(E22*I22)</f>
        <v>9.5315476190476183</v>
      </c>
      <c r="K22" s="28">
        <f>F22+(F22*I22)</f>
        <v>3.1771825396825397</v>
      </c>
      <c r="L22" s="28">
        <f>G22+(G22*I22)</f>
        <v>12.708730158730159</v>
      </c>
    </row>
    <row r="23" spans="1:19" ht="15.75" customHeight="1" x14ac:dyDescent="0.2">
      <c r="A23" s="16"/>
      <c r="B23" s="25" t="s">
        <v>17</v>
      </c>
      <c r="C23" s="16"/>
      <c r="D23" s="24" t="s">
        <v>21</v>
      </c>
      <c r="E23" s="26">
        <v>26.81</v>
      </c>
      <c r="F23" s="26">
        <v>8.94</v>
      </c>
      <c r="G23" s="26">
        <v>35.74</v>
      </c>
      <c r="H23" s="16"/>
      <c r="I23" s="27">
        <f>((119.5/100.8*100)-100)/100</f>
        <v>0.18551587301587305</v>
      </c>
      <c r="J23" s="28">
        <f>E23+(E23*I23)</f>
        <v>31.783680555555556</v>
      </c>
      <c r="K23" s="28">
        <f>F23+(F23*I23)</f>
        <v>10.598511904761905</v>
      </c>
      <c r="L23" s="28">
        <f>G23+(G23*I23)</f>
        <v>42.370337301587305</v>
      </c>
    </row>
    <row r="24" spans="1:19" ht="9" customHeight="1" x14ac:dyDescent="0.2">
      <c r="A24" s="22"/>
      <c r="B24" s="9" t="s">
        <v>25</v>
      </c>
      <c r="C24" s="9"/>
      <c r="D24" s="9"/>
      <c r="E24" s="23" t="s">
        <v>26</v>
      </c>
      <c r="F24" s="7" t="s">
        <v>27</v>
      </c>
      <c r="G24" s="7"/>
      <c r="H24" s="7"/>
      <c r="I24" s="7"/>
      <c r="J24" s="7"/>
      <c r="K24" s="20" t="s">
        <v>28</v>
      </c>
      <c r="L24" s="23"/>
    </row>
    <row r="25" spans="1:19" ht="8.25" customHeight="1" x14ac:dyDescent="0.2">
      <c r="A25" s="22"/>
      <c r="B25" s="18" t="s">
        <v>29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</row>
    <row r="26" spans="1:19" ht="12" customHeight="1" x14ac:dyDescent="0.2">
      <c r="A26" s="16"/>
      <c r="B26" s="6" t="s">
        <v>30</v>
      </c>
      <c r="C26" s="6"/>
      <c r="D26" s="24" t="s">
        <v>21</v>
      </c>
      <c r="E26" s="26">
        <v>214.1</v>
      </c>
      <c r="F26" s="32">
        <v>3.4299999999999997E-2</v>
      </c>
      <c r="G26" s="32">
        <v>8.9999999999999993E-3</v>
      </c>
      <c r="H26" s="32">
        <v>2.1999999999999999E-2</v>
      </c>
      <c r="I26" s="32">
        <v>7.0000000000000001E-3</v>
      </c>
      <c r="J26" s="27">
        <f>((122.5/101.2*100)-100)/100</f>
        <v>0.21047430830039532</v>
      </c>
      <c r="K26" s="28">
        <f>Q26+(Q26*J26)</f>
        <v>278.34940722328901</v>
      </c>
      <c r="L26" s="33"/>
      <c r="N26" s="34">
        <f>E26+(E26*F26)</f>
        <v>221.44362999999998</v>
      </c>
      <c r="O26" s="34">
        <f>N26+(N26*G26)</f>
        <v>223.43662266999999</v>
      </c>
      <c r="P26" s="34">
        <f>O26+(O26*H26)</f>
        <v>228.35222836873999</v>
      </c>
      <c r="Q26" s="34">
        <f>P26+(P26*I26)</f>
        <v>229.95069396732117</v>
      </c>
      <c r="R26" s="35"/>
      <c r="S26" s="36" t="s">
        <v>31</v>
      </c>
    </row>
    <row r="27" spans="1:19" ht="13.5" customHeight="1" x14ac:dyDescent="0.2">
      <c r="A27" s="16"/>
      <c r="B27" s="6" t="s">
        <v>32</v>
      </c>
      <c r="C27" s="6"/>
      <c r="D27" s="24" t="s">
        <v>21</v>
      </c>
      <c r="E27" s="26">
        <v>923.27</v>
      </c>
      <c r="F27" s="32">
        <v>3.2500000000000001E-2</v>
      </c>
      <c r="G27" s="32">
        <v>5.7000000000000002E-2</v>
      </c>
      <c r="H27" s="5" t="s">
        <v>33</v>
      </c>
      <c r="I27" s="5"/>
      <c r="J27" s="27">
        <f>((124.7/102*100)-100)/100</f>
        <v>0.22254901960784323</v>
      </c>
      <c r="K27" s="37">
        <f>P27+(P27*J27)</f>
        <v>1363.2496196262587</v>
      </c>
      <c r="L27" s="16"/>
      <c r="N27" s="34">
        <f>E27+(E27*F27)</f>
        <v>953.27627499999994</v>
      </c>
      <c r="O27" s="38">
        <f>N27+(N27*G27)</f>
        <v>1007.6130226749999</v>
      </c>
      <c r="P27" s="4">
        <f>O27+(O27*S27)</f>
        <v>1115.0879005764104</v>
      </c>
      <c r="Q27" s="4"/>
      <c r="S27" s="39">
        <f>((99.3*1.071/96.1*100)-100)/100</f>
        <v>0.10666285119667009</v>
      </c>
    </row>
    <row r="28" spans="1:19" ht="15.75" customHeight="1" x14ac:dyDescent="0.2">
      <c r="A28" s="16"/>
      <c r="B28" s="6" t="s">
        <v>34</v>
      </c>
      <c r="C28" s="6"/>
      <c r="D28" s="24" t="s">
        <v>21</v>
      </c>
      <c r="E28" s="26">
        <v>636.74</v>
      </c>
      <c r="F28" s="32">
        <v>3.2500000000000001E-2</v>
      </c>
      <c r="G28" s="32">
        <v>5.7000000000000002E-2</v>
      </c>
      <c r="H28" s="5" t="s">
        <v>33</v>
      </c>
      <c r="I28" s="5"/>
      <c r="J28" s="27">
        <f>((124.7/102*100)-100)/100</f>
        <v>0.22254901960784323</v>
      </c>
      <c r="K28" s="37">
        <f>P28+(P28*J28)</f>
        <v>940.17520638689007</v>
      </c>
      <c r="L28" s="16"/>
      <c r="N28" s="34">
        <f>E28+(E28*F28)</f>
        <v>657.43404999999996</v>
      </c>
      <c r="O28" s="34">
        <f>N28+(N28*G28)</f>
        <v>694.90779084999997</v>
      </c>
      <c r="P28" s="4">
        <f>O28+(O28*S28)</f>
        <v>769.02863714084026</v>
      </c>
      <c r="Q28" s="4"/>
      <c r="S28" s="39">
        <f>((99.3*1.071/96.1*100)-100)/100</f>
        <v>0.10666285119667009</v>
      </c>
    </row>
    <row r="29" spans="1:19" ht="8.25" customHeight="1" x14ac:dyDescent="0.2">
      <c r="A29" s="22"/>
      <c r="B29" s="18" t="s">
        <v>35</v>
      </c>
      <c r="C29" s="16"/>
      <c r="D29" s="16"/>
      <c r="E29" s="29"/>
      <c r="F29" s="29"/>
      <c r="G29" s="3"/>
      <c r="H29" s="3"/>
      <c r="I29" s="3"/>
      <c r="J29" s="3"/>
      <c r="K29" s="40"/>
      <c r="L29" s="16"/>
    </row>
    <row r="30" spans="1:19" ht="12" customHeight="1" x14ac:dyDescent="0.2">
      <c r="A30" s="16"/>
      <c r="B30" s="6" t="s">
        <v>30</v>
      </c>
      <c r="C30" s="6"/>
      <c r="D30" s="24" t="s">
        <v>21</v>
      </c>
      <c r="E30" s="26">
        <v>149.87</v>
      </c>
      <c r="F30" s="32">
        <v>3.4299999999999997E-2</v>
      </c>
      <c r="G30" s="32">
        <v>8.9999999999999993E-3</v>
      </c>
      <c r="H30" s="32">
        <v>2.1999999999999999E-2</v>
      </c>
      <c r="I30" s="32">
        <v>7.0000000000000001E-3</v>
      </c>
      <c r="J30" s="27">
        <f>((122.5/101.2*100)-100)/100</f>
        <v>0.21047430830039532</v>
      </c>
      <c r="K30" s="28">
        <f>Q30+(Q30*J30)</f>
        <v>194.84458505630229</v>
      </c>
      <c r="L30" s="16"/>
      <c r="N30" s="34">
        <f>E30+(E30*F30)</f>
        <v>155.01054100000002</v>
      </c>
      <c r="O30" s="34">
        <f>N30+(N30*G30)</f>
        <v>156.40563586900001</v>
      </c>
      <c r="P30" s="34">
        <f>O30+(O30*H30)</f>
        <v>159.84655985811801</v>
      </c>
      <c r="Q30" s="34">
        <f>P30+(P30*I30)</f>
        <v>160.96548577712483</v>
      </c>
    </row>
    <row r="31" spans="1:19" ht="13.5" customHeight="1" x14ac:dyDescent="0.2">
      <c r="A31" s="16"/>
      <c r="B31" s="6" t="s">
        <v>32</v>
      </c>
      <c r="C31" s="6"/>
      <c r="D31" s="24" t="s">
        <v>21</v>
      </c>
      <c r="E31" s="26">
        <v>646.29</v>
      </c>
      <c r="F31" s="32">
        <v>3.2500000000000001E-2</v>
      </c>
      <c r="G31" s="32">
        <v>5.7000000000000002E-2</v>
      </c>
      <c r="H31" s="5" t="s">
        <v>33</v>
      </c>
      <c r="I31" s="5"/>
      <c r="J31" s="27">
        <f>((124.7/102*100)-100)/100</f>
        <v>0.22254901960784323</v>
      </c>
      <c r="K31" s="28">
        <f>P31+(P31*J31)</f>
        <v>954.27621028329179</v>
      </c>
      <c r="L31" s="16"/>
      <c r="N31" s="34">
        <f>E31+(E31*F31)</f>
        <v>667.29442499999993</v>
      </c>
      <c r="O31" s="38">
        <f>N31+(N31*G31)</f>
        <v>705.33020722499998</v>
      </c>
      <c r="P31" s="4">
        <f>O31+(O31*S31)</f>
        <v>780.56273816275666</v>
      </c>
      <c r="Q31" s="4"/>
      <c r="S31" s="39">
        <f>((99.3*1.071/96.1*100)-100)/100</f>
        <v>0.10666285119667009</v>
      </c>
    </row>
    <row r="32" spans="1:19" ht="15.75" customHeight="1" x14ac:dyDescent="0.2">
      <c r="A32" s="16"/>
      <c r="B32" s="6" t="s">
        <v>34</v>
      </c>
      <c r="C32" s="6"/>
      <c r="D32" s="24" t="s">
        <v>21</v>
      </c>
      <c r="E32" s="26">
        <v>445.72</v>
      </c>
      <c r="F32" s="32">
        <v>3.2500000000000001E-2</v>
      </c>
      <c r="G32" s="32">
        <v>5.7000000000000002E-2</v>
      </c>
      <c r="H32" s="5" t="s">
        <v>33</v>
      </c>
      <c r="I32" s="5"/>
      <c r="J32" s="27">
        <f>((124.7/102*100)-100)/100</f>
        <v>0.22254901960784323</v>
      </c>
      <c r="K32" s="28">
        <f>P32+(P32*J32)</f>
        <v>658.12559756064434</v>
      </c>
      <c r="L32" s="16"/>
      <c r="N32" s="34">
        <f>E32+(E32*F32)</f>
        <v>460.20590000000004</v>
      </c>
      <c r="O32" s="34">
        <f>N32+(N32*G32)</f>
        <v>486.43763630000007</v>
      </c>
      <c r="P32" s="4">
        <f>O32+(O32*S32)</f>
        <v>538.32246151712684</v>
      </c>
      <c r="Q32" s="4"/>
      <c r="S32" s="39">
        <f>((99.3*1.071/96.1*100)-100)/100</f>
        <v>0.10666285119667009</v>
      </c>
    </row>
    <row r="33" spans="1:12" ht="9.75" customHeight="1" x14ac:dyDescent="0.2">
      <c r="A33" s="22"/>
      <c r="B33" s="41" t="s">
        <v>36</v>
      </c>
      <c r="C33" s="16"/>
      <c r="D33" s="16"/>
      <c r="E33" s="16"/>
      <c r="F33" s="16"/>
      <c r="G33" s="16"/>
      <c r="H33" s="16"/>
      <c r="I33" s="16"/>
      <c r="J33" s="16"/>
      <c r="K33" s="16"/>
      <c r="L33" s="42"/>
    </row>
    <row r="34" spans="1:12" ht="8.25" customHeight="1" x14ac:dyDescent="0.2">
      <c r="A34" s="22"/>
      <c r="B34" s="2" t="s">
        <v>37</v>
      </c>
      <c r="C34" s="2"/>
      <c r="D34" s="43">
        <v>0.09</v>
      </c>
      <c r="E34" s="16"/>
      <c r="F34" s="16"/>
      <c r="G34" s="16"/>
      <c r="H34" s="16"/>
      <c r="I34" s="16"/>
      <c r="J34" s="16"/>
      <c r="K34" s="16"/>
      <c r="L34" s="44"/>
    </row>
    <row r="35" spans="1:12" ht="8.25" customHeight="1" x14ac:dyDescent="0.2">
      <c r="A35" s="22"/>
      <c r="B35" s="2" t="s">
        <v>38</v>
      </c>
      <c r="C35" s="2"/>
      <c r="D35" s="43">
        <v>0.08</v>
      </c>
      <c r="E35" s="16"/>
      <c r="F35" s="16"/>
      <c r="G35" s="16"/>
      <c r="H35" s="16"/>
      <c r="I35" s="16"/>
      <c r="J35" s="16"/>
      <c r="K35" s="16"/>
      <c r="L35" s="44"/>
    </row>
    <row r="36" spans="1:12" ht="8.25" customHeight="1" x14ac:dyDescent="0.2">
      <c r="A36" s="22"/>
      <c r="B36" s="2" t="s">
        <v>39</v>
      </c>
      <c r="C36" s="2"/>
      <c r="D36" s="43">
        <v>0.08</v>
      </c>
      <c r="E36" s="16"/>
      <c r="F36" s="16"/>
      <c r="G36" s="16"/>
      <c r="H36" s="16"/>
      <c r="I36" s="16"/>
      <c r="J36" s="16"/>
      <c r="K36" s="16"/>
      <c r="L36" s="44"/>
    </row>
    <row r="37" spans="1:12" ht="8.25" customHeight="1" x14ac:dyDescent="0.2">
      <c r="A37" s="22"/>
      <c r="B37" s="2" t="s">
        <v>40</v>
      </c>
      <c r="C37" s="2"/>
      <c r="D37" s="43">
        <v>7.0000000000000007E-2</v>
      </c>
      <c r="E37" s="16"/>
      <c r="F37" s="16"/>
      <c r="G37" s="16"/>
      <c r="H37" s="16"/>
      <c r="I37" s="16"/>
      <c r="J37" s="16"/>
      <c r="K37" s="16"/>
      <c r="L37" s="44"/>
    </row>
    <row r="38" spans="1:12" ht="8.25" customHeight="1" x14ac:dyDescent="0.2">
      <c r="A38" s="22"/>
      <c r="B38" s="2" t="s">
        <v>41</v>
      </c>
      <c r="C38" s="2"/>
      <c r="D38" s="43">
        <v>7.0000000000000007E-2</v>
      </c>
      <c r="E38" s="16"/>
      <c r="F38" s="16"/>
      <c r="G38" s="16"/>
      <c r="H38" s="16"/>
      <c r="I38" s="16"/>
      <c r="J38" s="16"/>
      <c r="K38" s="16"/>
      <c r="L38" s="44"/>
    </row>
    <row r="39" spans="1:12" ht="9.75" customHeight="1" x14ac:dyDescent="0.2">
      <c r="A39" s="22"/>
      <c r="B39" s="41" t="s">
        <v>42</v>
      </c>
      <c r="C39" s="45" t="s">
        <v>43</v>
      </c>
      <c r="D39" s="43">
        <v>0.1</v>
      </c>
      <c r="E39" s="16"/>
      <c r="F39" s="16"/>
      <c r="G39" s="16"/>
      <c r="H39" s="16"/>
      <c r="I39" s="16"/>
      <c r="J39" s="16"/>
      <c r="K39" s="16"/>
      <c r="L39" s="44"/>
    </row>
    <row r="40" spans="1:12" ht="15.75" customHeight="1" x14ac:dyDescent="0.2">
      <c r="A40" s="16"/>
      <c r="B40" s="2" t="s">
        <v>44</v>
      </c>
      <c r="C40" s="2"/>
      <c r="D40" s="43">
        <v>0.1</v>
      </c>
      <c r="E40" s="16"/>
      <c r="F40" s="16"/>
      <c r="G40" s="16"/>
      <c r="H40" s="16"/>
      <c r="I40" s="16"/>
      <c r="J40" s="16"/>
      <c r="K40" s="16"/>
      <c r="L40" s="44"/>
    </row>
    <row r="41" spans="1:12" ht="18.75" customHeight="1" x14ac:dyDescent="0.2">
      <c r="A41" s="16"/>
      <c r="B41" s="46" t="s">
        <v>45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2" ht="8.25" customHeight="1" x14ac:dyDescent="0.2">
      <c r="A42" s="22"/>
      <c r="B42" s="1" t="s">
        <v>46</v>
      </c>
      <c r="C42" s="1"/>
      <c r="D42" s="1"/>
      <c r="E42" s="1"/>
      <c r="F42" s="1"/>
      <c r="G42" s="1"/>
      <c r="H42" s="16"/>
      <c r="I42" s="16"/>
      <c r="J42" s="16"/>
      <c r="K42" s="16"/>
      <c r="L42" s="16"/>
    </row>
    <row r="43" spans="1:12" ht="7.5" customHeight="1" x14ac:dyDescent="0.2">
      <c r="A43" s="22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2" ht="8.25" customHeight="1" x14ac:dyDescent="0.2">
      <c r="A44" s="22"/>
      <c r="B44" s="25" t="s">
        <v>47</v>
      </c>
      <c r="C44" s="48" t="s">
        <v>16</v>
      </c>
      <c r="D44" s="49"/>
      <c r="E44" s="16"/>
      <c r="F44" s="16"/>
      <c r="G44" s="16"/>
      <c r="H44" s="16"/>
      <c r="I44" s="16"/>
      <c r="J44" s="16"/>
      <c r="K44" s="16"/>
      <c r="L44" s="16"/>
    </row>
    <row r="45" spans="1:12" ht="8.25" customHeight="1" x14ac:dyDescent="0.2">
      <c r="A45" s="22"/>
      <c r="B45" s="25" t="s">
        <v>48</v>
      </c>
      <c r="C45" s="48" t="s">
        <v>21</v>
      </c>
      <c r="D45" s="50"/>
      <c r="E45" s="16"/>
      <c r="F45" s="16"/>
      <c r="G45" s="16"/>
      <c r="H45" s="16"/>
      <c r="I45" s="16"/>
      <c r="J45" s="16"/>
      <c r="K45" s="16"/>
      <c r="L45" s="16"/>
    </row>
    <row r="46" spans="1:12" ht="14.25" customHeight="1" x14ac:dyDescent="0.2">
      <c r="A46" s="16"/>
      <c r="B46" s="25" t="s">
        <v>49</v>
      </c>
      <c r="C46" s="48" t="s">
        <v>21</v>
      </c>
      <c r="D46" s="49"/>
      <c r="E46" s="16"/>
      <c r="F46" s="16"/>
      <c r="G46" s="16"/>
      <c r="H46" s="16"/>
      <c r="I46" s="16"/>
      <c r="J46" s="16"/>
      <c r="K46" s="16"/>
      <c r="L46" s="16"/>
    </row>
    <row r="47" spans="1:12" ht="7.5" customHeight="1" x14ac:dyDescent="0.2">
      <c r="A47" s="22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2" ht="17.25" customHeight="1" x14ac:dyDescent="0.2">
      <c r="A48" s="16"/>
      <c r="B48" s="51" t="s">
        <v>50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</row>
    <row r="49" spans="1:12" ht="15.75" customHeight="1" x14ac:dyDescent="0.2">
      <c r="A49" s="16"/>
      <c r="B49" s="16"/>
      <c r="C49" s="52" t="s">
        <v>51</v>
      </c>
      <c r="D49" s="52" t="s">
        <v>52</v>
      </c>
      <c r="E49" s="52" t="s">
        <v>28</v>
      </c>
      <c r="F49" s="16"/>
      <c r="G49" s="52" t="s">
        <v>53</v>
      </c>
      <c r="H49" s="16"/>
      <c r="I49" s="16"/>
      <c r="J49" s="16"/>
      <c r="K49" s="16"/>
      <c r="L49" s="16"/>
    </row>
    <row r="50" spans="1:12" ht="8.25" customHeight="1" x14ac:dyDescent="0.2">
      <c r="A50" s="22"/>
      <c r="B50" s="47" t="s">
        <v>54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</row>
    <row r="51" spans="1:12" ht="8.25" customHeight="1" x14ac:dyDescent="0.2">
      <c r="A51" s="22"/>
      <c r="B51" s="16"/>
      <c r="C51" s="48" t="s">
        <v>16</v>
      </c>
      <c r="D51" s="31"/>
      <c r="E51" s="49"/>
      <c r="F51" s="20" t="s">
        <v>55</v>
      </c>
      <c r="G51" s="31"/>
      <c r="H51" s="16"/>
      <c r="I51" s="16"/>
      <c r="J51" s="16"/>
      <c r="K51" s="16"/>
      <c r="L51" s="16"/>
    </row>
    <row r="52" spans="1:12" ht="8.25" customHeight="1" x14ac:dyDescent="0.2">
      <c r="A52" s="22"/>
      <c r="B52" s="16"/>
      <c r="C52" s="48" t="s">
        <v>21</v>
      </c>
      <c r="D52" s="53" t="s">
        <v>56</v>
      </c>
      <c r="E52" s="54"/>
      <c r="F52" s="20" t="s">
        <v>55</v>
      </c>
      <c r="G52" s="53"/>
      <c r="H52" s="16"/>
      <c r="I52" s="16"/>
      <c r="J52" s="16"/>
      <c r="K52" s="16"/>
      <c r="L52" s="16"/>
    </row>
    <row r="53" spans="1:12" ht="7.5" customHeight="1" x14ac:dyDescent="0.2">
      <c r="A53" s="22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ht="8.25" customHeight="1" x14ac:dyDescent="0.2">
      <c r="A54" s="22"/>
      <c r="B54" s="47" t="s">
        <v>57</v>
      </c>
      <c r="C54" s="48" t="s">
        <v>16</v>
      </c>
      <c r="D54" s="31"/>
      <c r="E54" s="49"/>
      <c r="F54" s="20" t="s">
        <v>55</v>
      </c>
      <c r="G54" s="31"/>
      <c r="H54" s="16"/>
      <c r="I54" s="16"/>
      <c r="J54" s="16"/>
      <c r="K54" s="16"/>
      <c r="L54" s="16"/>
    </row>
    <row r="55" spans="1:12" ht="8.25" customHeight="1" x14ac:dyDescent="0.2">
      <c r="A55" s="22"/>
      <c r="B55" s="16"/>
      <c r="C55" s="48" t="s">
        <v>21</v>
      </c>
      <c r="D55" s="53" t="s">
        <v>56</v>
      </c>
      <c r="E55" s="54" t="s">
        <v>56</v>
      </c>
      <c r="F55" s="20" t="s">
        <v>55</v>
      </c>
      <c r="G55" s="53" t="s">
        <v>56</v>
      </c>
      <c r="H55" s="16"/>
      <c r="I55" s="16"/>
      <c r="J55" s="16"/>
      <c r="K55" s="16"/>
      <c r="L55" s="16"/>
    </row>
    <row r="56" spans="1:12" ht="7.5" customHeight="1" x14ac:dyDescent="0.2">
      <c r="A56" s="22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 ht="8.25" customHeight="1" x14ac:dyDescent="0.2">
      <c r="A57" s="22"/>
      <c r="B57" s="55" t="s">
        <v>58</v>
      </c>
      <c r="C57" s="56"/>
      <c r="D57" s="56"/>
      <c r="E57" s="56"/>
      <c r="F57" s="19" t="s">
        <v>55</v>
      </c>
      <c r="G57" s="56"/>
      <c r="H57" s="56"/>
      <c r="I57" s="57"/>
      <c r="J57" s="56"/>
      <c r="K57" s="56"/>
      <c r="L57" s="56"/>
    </row>
    <row r="58" spans="1:12" ht="7.5" customHeight="1" x14ac:dyDescent="0.2">
      <c r="A58" s="22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2" ht="21" customHeight="1" x14ac:dyDescent="0.2">
      <c r="A59" s="16"/>
      <c r="B59" s="16"/>
      <c r="C59" s="52" t="s">
        <v>51</v>
      </c>
      <c r="D59" s="52" t="s">
        <v>52</v>
      </c>
      <c r="E59" s="58" t="s">
        <v>59</v>
      </c>
      <c r="F59" s="59" t="s">
        <v>60</v>
      </c>
      <c r="G59" s="52" t="s">
        <v>53</v>
      </c>
      <c r="H59" s="16"/>
      <c r="I59" s="16"/>
      <c r="J59" s="16"/>
      <c r="K59" s="16"/>
      <c r="L59" s="16"/>
    </row>
    <row r="60" spans="1:12" ht="8.25" customHeight="1" x14ac:dyDescent="0.2">
      <c r="A60" s="22"/>
      <c r="B60" s="47" t="s">
        <v>61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ht="8.25" customHeight="1" x14ac:dyDescent="0.2">
      <c r="A61" s="22"/>
      <c r="B61" s="16"/>
      <c r="C61" s="48" t="s">
        <v>21</v>
      </c>
      <c r="D61" s="33"/>
      <c r="E61" s="33"/>
      <c r="F61" s="60"/>
      <c r="G61" s="57"/>
      <c r="H61" s="56"/>
      <c r="I61" s="16"/>
      <c r="J61" s="16"/>
      <c r="K61" s="16"/>
      <c r="L61" s="16"/>
    </row>
    <row r="62" spans="1:12" ht="7.5" customHeight="1" x14ac:dyDescent="0.2">
      <c r="A62" s="22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ht="8.25" customHeight="1" x14ac:dyDescent="0.2">
      <c r="A63" s="22"/>
      <c r="B63" s="55" t="s">
        <v>62</v>
      </c>
      <c r="C63" s="56"/>
      <c r="D63" s="56"/>
      <c r="E63" s="56"/>
      <c r="F63" s="19" t="s">
        <v>55</v>
      </c>
      <c r="G63" s="56"/>
      <c r="H63" s="56"/>
      <c r="I63" s="57"/>
      <c r="J63" s="56"/>
      <c r="K63" s="56"/>
      <c r="L63" s="56"/>
    </row>
    <row r="64" spans="1:12" ht="7.5" customHeight="1" x14ac:dyDescent="0.2">
      <c r="A64" s="22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 ht="8.25" customHeight="1" x14ac:dyDescent="0.2">
      <c r="A65" s="22"/>
      <c r="B65" s="55" t="s">
        <v>63</v>
      </c>
      <c r="C65" s="56"/>
      <c r="D65" s="56"/>
      <c r="E65" s="56"/>
      <c r="F65" s="19" t="s">
        <v>55</v>
      </c>
      <c r="G65" s="56"/>
      <c r="H65" s="56"/>
      <c r="I65" s="57"/>
      <c r="J65" s="56"/>
      <c r="K65" s="56"/>
      <c r="L65" s="56"/>
    </row>
    <row r="66" spans="1:12" ht="7.5" customHeight="1" x14ac:dyDescent="0.2">
      <c r="A66" s="22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ht="15.75" customHeight="1" x14ac:dyDescent="0.2">
      <c r="A67" s="61"/>
      <c r="B67" s="62" t="s">
        <v>64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1:12" ht="9" customHeight="1" x14ac:dyDescent="0.2">
      <c r="A68" s="22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8.25" customHeight="1" x14ac:dyDescent="0.2">
      <c r="A69" s="22"/>
      <c r="B69" s="18" t="s">
        <v>65</v>
      </c>
      <c r="C69" s="63" t="s">
        <v>55</v>
      </c>
      <c r="D69" s="57"/>
      <c r="E69" s="16"/>
      <c r="F69" s="16"/>
      <c r="G69" s="16"/>
      <c r="H69" s="16"/>
      <c r="I69" s="16"/>
      <c r="J69" s="16"/>
      <c r="K69" s="16"/>
      <c r="L69" s="16"/>
    </row>
    <row r="70" spans="1:12" ht="8.25" customHeight="1" x14ac:dyDescent="0.2">
      <c r="A70" s="22"/>
      <c r="B70" s="1" t="s">
        <v>66</v>
      </c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26.25" customHeight="1" x14ac:dyDescent="0.2">
      <c r="A71" s="64"/>
      <c r="B71" s="1" t="s">
        <v>67</v>
      </c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7.5" customHeight="1" x14ac:dyDescent="0.2">
      <c r="A72" s="22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ht="8.25" customHeight="1" x14ac:dyDescent="0.2">
      <c r="A73" s="22"/>
      <c r="B73" s="47" t="s">
        <v>68</v>
      </c>
      <c r="C73" s="63" t="s">
        <v>55</v>
      </c>
      <c r="D73" s="57"/>
      <c r="E73" s="16"/>
      <c r="F73" s="16"/>
      <c r="G73" s="16"/>
      <c r="H73" s="16"/>
      <c r="I73" s="16"/>
      <c r="J73" s="16"/>
      <c r="K73" s="16"/>
      <c r="L73" s="16"/>
    </row>
    <row r="74" spans="1:12" ht="15" customHeight="1" x14ac:dyDescent="0.2">
      <c r="A74" s="16"/>
      <c r="B74" s="47" t="s">
        <v>69</v>
      </c>
      <c r="C74" s="63" t="s">
        <v>55</v>
      </c>
      <c r="D74" s="65" t="s">
        <v>56</v>
      </c>
      <c r="E74" s="16"/>
      <c r="F74" s="16"/>
      <c r="G74" s="16"/>
      <c r="H74" s="16"/>
      <c r="I74" s="16"/>
      <c r="J74" s="16"/>
      <c r="K74" s="16"/>
      <c r="L74" s="16"/>
    </row>
    <row r="75" spans="1:12" ht="15" customHeight="1" x14ac:dyDescent="0.2">
      <c r="A75" s="16"/>
      <c r="B75" s="47" t="s">
        <v>70</v>
      </c>
      <c r="C75" s="63" t="s">
        <v>55</v>
      </c>
      <c r="D75" s="65" t="s">
        <v>56</v>
      </c>
      <c r="E75" s="16"/>
      <c r="F75" s="16"/>
      <c r="G75" s="16"/>
      <c r="H75" s="16"/>
      <c r="I75" s="16"/>
      <c r="J75" s="16"/>
      <c r="K75" s="16"/>
      <c r="L75" s="16"/>
    </row>
    <row r="76" spans="1:12" ht="15" customHeight="1" x14ac:dyDescent="0.2">
      <c r="A76" s="16"/>
      <c r="B76" s="47" t="s">
        <v>71</v>
      </c>
      <c r="C76" s="63" t="s">
        <v>55</v>
      </c>
      <c r="D76" s="65" t="s">
        <v>56</v>
      </c>
      <c r="E76" s="16"/>
      <c r="F76" s="16"/>
      <c r="G76" s="16"/>
      <c r="H76" s="16"/>
      <c r="I76" s="16"/>
      <c r="J76" s="16"/>
      <c r="K76" s="16"/>
      <c r="L76" s="16"/>
    </row>
    <row r="77" spans="1:12" ht="15" customHeight="1" x14ac:dyDescent="0.2">
      <c r="A77" s="16"/>
      <c r="B77" s="47" t="s">
        <v>72</v>
      </c>
      <c r="C77" s="63" t="s">
        <v>55</v>
      </c>
      <c r="D77" s="65" t="s">
        <v>56</v>
      </c>
      <c r="E77" s="16"/>
      <c r="F77" s="16"/>
      <c r="G77" s="16"/>
      <c r="H77" s="16"/>
      <c r="I77" s="16"/>
      <c r="J77" s="16"/>
      <c r="K77" s="16"/>
      <c r="L77" s="16"/>
    </row>
    <row r="78" spans="1:12" ht="7.5" customHeight="1" x14ac:dyDescent="0.2">
      <c r="A78" s="22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ht="7.5" customHeight="1" x14ac:dyDescent="0.2">
      <c r="A79" s="22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ht="7.5" customHeight="1" x14ac:dyDescent="0.2">
      <c r="A80" s="22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ht="8.25" customHeight="1" x14ac:dyDescent="0.2">
      <c r="A81" s="22"/>
      <c r="B81" s="18" t="s">
        <v>73</v>
      </c>
      <c r="C81" s="63" t="s">
        <v>55</v>
      </c>
      <c r="D81" s="57"/>
      <c r="E81" s="16"/>
      <c r="F81" s="16"/>
      <c r="G81" s="16"/>
      <c r="H81" s="16"/>
      <c r="I81" s="16"/>
      <c r="J81" s="16"/>
      <c r="K81" s="16"/>
      <c r="L81" s="16"/>
    </row>
    <row r="82" spans="1:12" ht="8.25" customHeight="1" x14ac:dyDescent="0.2">
      <c r="A82" s="22"/>
      <c r="B82" s="1" t="s">
        <v>66</v>
      </c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26.25" customHeight="1" x14ac:dyDescent="0.2">
      <c r="A83" s="64"/>
      <c r="B83" s="1" t="s">
        <v>67</v>
      </c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8.25" customHeight="1" x14ac:dyDescent="0.2">
      <c r="A84" s="22"/>
      <c r="B84" s="47" t="s">
        <v>74</v>
      </c>
      <c r="C84" s="63" t="s">
        <v>55</v>
      </c>
      <c r="D84" s="57"/>
      <c r="E84" s="16"/>
      <c r="F84" s="16"/>
      <c r="G84" s="16"/>
      <c r="H84" s="16"/>
      <c r="I84" s="16"/>
      <c r="J84" s="16"/>
      <c r="K84" s="16"/>
      <c r="L84" s="16"/>
    </row>
    <row r="85" spans="1:12" ht="15" customHeight="1" x14ac:dyDescent="0.2">
      <c r="A85" s="16"/>
      <c r="B85" s="47" t="s">
        <v>75</v>
      </c>
      <c r="C85" s="63" t="s">
        <v>55</v>
      </c>
      <c r="D85" s="65" t="s">
        <v>56</v>
      </c>
      <c r="E85" s="16"/>
      <c r="F85" s="16"/>
      <c r="G85" s="16"/>
      <c r="H85" s="16"/>
      <c r="I85" s="16"/>
      <c r="J85" s="16"/>
      <c r="K85" s="16"/>
      <c r="L85" s="16"/>
    </row>
    <row r="86" spans="1:12" ht="8.25" customHeight="1" x14ac:dyDescent="0.2">
      <c r="A86" s="22"/>
      <c r="B86" s="47" t="s">
        <v>76</v>
      </c>
      <c r="C86" s="63" t="s">
        <v>55</v>
      </c>
      <c r="D86" s="65" t="s">
        <v>56</v>
      </c>
      <c r="E86" s="16"/>
      <c r="F86" s="16"/>
      <c r="G86" s="16"/>
      <c r="H86" s="16"/>
      <c r="I86" s="16"/>
      <c r="J86" s="16"/>
      <c r="K86" s="16"/>
      <c r="L86" s="16"/>
    </row>
    <row r="87" spans="1:12" ht="15" customHeight="1" x14ac:dyDescent="0.2">
      <c r="A87" s="16"/>
      <c r="B87" s="47" t="s">
        <v>77</v>
      </c>
      <c r="C87" s="63" t="s">
        <v>55</v>
      </c>
      <c r="D87" s="65" t="s">
        <v>56</v>
      </c>
      <c r="E87" s="16"/>
      <c r="F87" s="16"/>
      <c r="G87" s="16"/>
      <c r="H87" s="16"/>
      <c r="I87" s="16"/>
      <c r="J87" s="16"/>
      <c r="K87" s="16"/>
      <c r="L87" s="16"/>
    </row>
    <row r="88" spans="1:12" ht="7.5" customHeight="1" x14ac:dyDescent="0.2">
      <c r="A88" s="22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ht="7.5" customHeight="1" x14ac:dyDescent="0.2">
      <c r="A89" s="22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ht="7.5" customHeight="1" x14ac:dyDescent="0.2">
      <c r="A90" s="22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ht="105" customHeight="1" x14ac:dyDescent="0.2">
      <c r="A91" s="66" t="s">
        <v>78</v>
      </c>
      <c r="B91" s="66"/>
      <c r="C91" s="66"/>
      <c r="D91" s="66"/>
      <c r="E91" s="66"/>
      <c r="F91" s="66"/>
      <c r="G91" s="66"/>
      <c r="H91" s="66"/>
      <c r="I91" s="66"/>
      <c r="J91" s="67"/>
      <c r="K91" s="67"/>
      <c r="L91" s="67"/>
    </row>
  </sheetData>
  <mergeCells count="41">
    <mergeCell ref="B83:L83"/>
    <mergeCell ref="A91:I91"/>
    <mergeCell ref="J91:L91"/>
    <mergeCell ref="B40:C40"/>
    <mergeCell ref="B42:G42"/>
    <mergeCell ref="B70:L70"/>
    <mergeCell ref="B71:L71"/>
    <mergeCell ref="B82:L82"/>
    <mergeCell ref="B34:C34"/>
    <mergeCell ref="B35:C35"/>
    <mergeCell ref="B36:C36"/>
    <mergeCell ref="B37:C37"/>
    <mergeCell ref="B38:C38"/>
    <mergeCell ref="B30:C30"/>
    <mergeCell ref="B31:C31"/>
    <mergeCell ref="H31:I31"/>
    <mergeCell ref="P31:Q31"/>
    <mergeCell ref="B32:C32"/>
    <mergeCell ref="H32:I32"/>
    <mergeCell ref="P32:Q32"/>
    <mergeCell ref="P27:Q27"/>
    <mergeCell ref="B28:C28"/>
    <mergeCell ref="H28:I28"/>
    <mergeCell ref="P28:Q28"/>
    <mergeCell ref="G29:J29"/>
    <mergeCell ref="B24:D24"/>
    <mergeCell ref="F24:J24"/>
    <mergeCell ref="B26:C26"/>
    <mergeCell ref="B27:C27"/>
    <mergeCell ref="H27:I27"/>
    <mergeCell ref="C6:L6"/>
    <mergeCell ref="E7:G7"/>
    <mergeCell ref="I7:L7"/>
    <mergeCell ref="B8:D8"/>
    <mergeCell ref="E8:G8"/>
    <mergeCell ref="I8:L8"/>
    <mergeCell ref="A1:L1"/>
    <mergeCell ref="A2:L2"/>
    <mergeCell ref="C3:L3"/>
    <mergeCell ref="C4:L4"/>
    <mergeCell ref="C5:L5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ONERI2018.xls</dc:title>
  <dc:creator>Azelio Biagioni</dc:creator>
  <cp:lastModifiedBy>Azelio Biagioni</cp:lastModifiedBy>
  <cp:revision>39</cp:revision>
  <dcterms:created xsi:type="dcterms:W3CDTF">2023-12-24T14:32:12Z</dcterms:created>
  <dcterms:modified xsi:type="dcterms:W3CDTF">2024-01-04T06:32:07Z</dcterms:modified>
  <dc:language>it-IT</dc:language>
</cp:coreProperties>
</file>